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radovi'!$A$2:$G$84</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45621" calcMode="manual"/>
</workbook>
</file>

<file path=xl/calcChain.xml><?xml version="1.0" encoding="utf-8"?>
<calcChain xmlns="http://schemas.openxmlformats.org/spreadsheetml/2006/main">
  <c r="G7" i="1" l="1"/>
  <c r="G9" i="1"/>
  <c r="G11" i="1"/>
  <c r="G17" i="1"/>
  <c r="G19" i="1" s="1"/>
  <c r="G72" i="1" s="1"/>
  <c r="G23" i="1"/>
  <c r="G25" i="1"/>
  <c r="G27" i="1"/>
  <c r="G34" i="1"/>
  <c r="G36" i="1" s="1"/>
  <c r="G74" i="1" s="1"/>
  <c r="H41" i="1"/>
  <c r="G41" i="1"/>
  <c r="G43" i="1" s="1"/>
  <c r="G75" i="1" s="1"/>
  <c r="G47" i="1"/>
  <c r="G49" i="1"/>
  <c r="G51" i="1"/>
  <c r="G53" i="1"/>
  <c r="G55" i="1"/>
  <c r="G63" i="1"/>
  <c r="G65" i="1" s="1"/>
  <c r="G77" i="1" s="1"/>
  <c r="G62" i="1"/>
  <c r="G29" i="1" l="1"/>
  <c r="G73" i="1" s="1"/>
  <c r="G57" i="1"/>
  <c r="G76" i="1" s="1"/>
  <c r="G13" i="1"/>
  <c r="G71" i="1" s="1"/>
  <c r="G79" i="1"/>
  <c r="G81" i="1" s="1"/>
  <c r="G83" i="1" s="1"/>
</calcChain>
</file>

<file path=xl/sharedStrings.xml><?xml version="1.0" encoding="utf-8"?>
<sst xmlns="http://schemas.openxmlformats.org/spreadsheetml/2006/main" count="80" uniqueCount="66">
  <si>
    <t>Red.br.</t>
  </si>
  <si>
    <t>OPIS</t>
  </si>
  <si>
    <t>Jed.mj.</t>
  </si>
  <si>
    <t>Količina</t>
  </si>
  <si>
    <t>Jed.cijena (kn)</t>
  </si>
  <si>
    <t>Ukupno</t>
  </si>
  <si>
    <t>kom</t>
  </si>
  <si>
    <t>UKUPNA VRIJEDNOST RADOVA:</t>
  </si>
  <si>
    <t>PDV (25%):</t>
  </si>
  <si>
    <t>SVEUKUPNO:</t>
  </si>
  <si>
    <t>1.1</t>
  </si>
  <si>
    <t>m²</t>
  </si>
  <si>
    <t>2.1</t>
  </si>
  <si>
    <t xml:space="preserve"> RADOVI UKLANJANJA/DEMONTAŽE:</t>
  </si>
  <si>
    <t>3.1</t>
  </si>
  <si>
    <t>4.1</t>
  </si>
  <si>
    <t>1.2</t>
  </si>
  <si>
    <t>3. KERAMIČARSKI RADOVI</t>
  </si>
  <si>
    <t>2. INSTALATERSKI RADOVI</t>
  </si>
  <si>
    <t>INSTALATERSKI RADOVI:</t>
  </si>
  <si>
    <t>KERAMIČARSKI RADOVI:</t>
  </si>
  <si>
    <t>4. GIPSKARTONSKI RADOVI</t>
  </si>
  <si>
    <t>GIPSKARTONSKI RADOVI:</t>
  </si>
  <si>
    <t>REKAPITULACIJA (OŠ Kloštar Podravski)</t>
  </si>
  <si>
    <t>5. STOLARSKI RADOVI</t>
  </si>
  <si>
    <t>5.1.</t>
  </si>
  <si>
    <t>STOLARSKI RADOVI:</t>
  </si>
  <si>
    <t>6. SANITARIJE</t>
  </si>
  <si>
    <t>6.1.</t>
  </si>
  <si>
    <t>komplet</t>
  </si>
  <si>
    <t>6.2.</t>
  </si>
  <si>
    <t xml:space="preserve">Dobava i ugradnja školjke za invalidski WC. Školjka mora biti u kompletu sa daskom i izrađena prema svim standardima za ugradnju u invalidski WC. </t>
  </si>
  <si>
    <t>6.4</t>
  </si>
  <si>
    <t>Dobava i ugradnja zakretnog ogledala za invalidski WC.</t>
  </si>
  <si>
    <t>6.3.</t>
  </si>
  <si>
    <t xml:space="preserve">Dobava, doprema i montaža nadžbuknog vodokotlića kapaciteta 9 lit. Obračun po kom. </t>
  </si>
  <si>
    <t>6.5</t>
  </si>
  <si>
    <t xml:space="preserve">Strojno rezanje i štemanje postojeće betonske podloge radi postave novih kanala odvodnje i dovoda vode u novi WC za invalide iz postojećeg WC-a te uklanjanje podnih pločica sa starim ljepilom do zdrave podloge. Prilikom rada posebnu pažnju posvetiti zaštiti okolnog prostora, da nebi nastala nepotrebna oštećenja. Sav otpadni materijal odmah ručno odnositi na gradilišni deponij do utovara na kamion. U cijenu uključen sav potreban horizontalan i vertikalan transport.
</t>
  </si>
  <si>
    <t>3.2</t>
  </si>
  <si>
    <t>3.3</t>
  </si>
  <si>
    <t xml:space="preserve">Dobava materijala i opločenje zidova u  WC-u do visine od 1.60 m zidnim  pločicama I klase koje se polažu u  adekvatno ljepilo. U cijenu uključiti i fugiranje antifungicidnom masom, boje prema boji pločica. 
Obračun po m2 postavljenih pločica </t>
  </si>
  <si>
    <t xml:space="preserve">Zidanje pregradnog zida od siporexa , pločama 15 x 20 x 60 cm, sa utorom i perom. Prvi red ploča se postavlja na cementni mort, a ostali redovi se zidaju pomoću tankoslojnog morta koji se nanosi na fuge. Prije nanošenja morta, ploču je potrebno očistiti od prašine. </t>
  </si>
  <si>
    <t>Dobava materijala i popločenje podova u WC-u keramičkim podnim pločicama,  ljepljenjem građevinskim ljepilom za pločice. Pločice I klase po izboru investitora.  U stavku uključiti i fugiranje  antifungicidnom masom, boje prema boji pločica..</t>
  </si>
  <si>
    <t>Isporuka i montaža kompletnog umivaonika za osobe s posebnim potrebama koji se sastoji od:                                                                                        1. Keramičkog umivaonika vel. cca 48 x 40 cm s plitkim horizontalnim priključkom d 40 mm na podžbukni sifon                                                                                             2. Jednoručne kromirane stojeće mješalice za umivaonik u kompletu sa kutnim ventilima sa filterom.                                                                                                                                                                  Stavka uključuje sav potrebni pričvrsni, brtveni i spojni materijal potreban za ugradnju.</t>
  </si>
  <si>
    <t xml:space="preserve">Dobava i ugradnja držača za invalidski WC. Držači se ugrađuju na bočni i zadnji zid prema uputama proizvođača. Jedan držač je fiksni, a jedan je pokretni. </t>
  </si>
  <si>
    <t>7. SOBOSLIKARSKI RADOVI</t>
  </si>
  <si>
    <t>7.1.</t>
  </si>
  <si>
    <t xml:space="preserve">Dobava materijala i izrada obloge betonskog zida ili zidanog zida GKBI pločama d=12,5mm za upotrebu u vlažnim prostorijama na koji se polažu pločice. Sve spojeve između gips-kartonskih i drugih površina potrebno je uredno pokitati odgovarajućim akrilnim kitom. Obračun po m2 </t>
  </si>
  <si>
    <t>zidovi</t>
  </si>
  <si>
    <t>strop</t>
  </si>
  <si>
    <t xml:space="preserve">Dobava materijala, gletanje i dvokratno bojanje odgovarajućim bojama unutrašnjih ožbukanih površina. Odabir boje po izboru investitora. Obračun po m2 </t>
  </si>
  <si>
    <t>SANITARIJE :</t>
  </si>
  <si>
    <t>SOBOSLIKARSKI RADOVI:</t>
  </si>
  <si>
    <t>Dobava i izvedba hidroizolacijskog premaza poda novog WC-a u dva sloja d=2mm, na suhu, čistu i čvrstu podlogu u novi WC. Izvesti u svemu prema uputama proizvođača hidroizolacijskog premaza.</t>
  </si>
  <si>
    <t>Dobava i ugradnja vratiju WC-a za invalidne osobe. Posebno obratiti pažnju na ugradnju vratiju koja se moraju otvarati na van. Vrata i štokovi su drveni u smeđoj boji. Vrata su dimenzije svjetlog otvora 91cm x 205 cm. Na vrata mora biti ugrađena plastična ventilacijska rešetka širine cca 50 cm i visine cca 10 cm. Obračun po kom.</t>
  </si>
  <si>
    <t>1. RADOVI UKLANJANJA/DEMONTAŽE I ZIDARSKI:</t>
  </si>
  <si>
    <t>2. INSTALATERSKI RADOVI:</t>
  </si>
  <si>
    <t>3. KERAMIČARSKI RADOVI:</t>
  </si>
  <si>
    <t>4. GIPSKARTONSKI RADOVI:</t>
  </si>
  <si>
    <t>7. SOBOSLIKARSKI RADOVI:</t>
  </si>
  <si>
    <t>6. SANITARIJE:</t>
  </si>
  <si>
    <t>5. STOLARSKI RADOVI:</t>
  </si>
  <si>
    <t>1. RADOVI UKLANJANJA/DEMONTAŽE I ZIDARSKI RADOVI</t>
  </si>
  <si>
    <t>OŠ KLOŠTAR PODRAVSKI (WC za invalide)</t>
  </si>
  <si>
    <t>Uklanjanje postojeće žbuke sa zidanih zidova u novom WC-a u visini od 1,60 m. Uklanja se cijeli sloj žbuke, sve do sloja zdravog zida. Obračun po m2. Sav otpadni materijal odmah ručno odnositi na gradilišni deponij do utovara na kamion. U cijenu uključen sav potreban horizontalan i vertikalan transport.</t>
  </si>
  <si>
    <t>Izvedba kompletne vodovodne instalacije i instalacije kanalizacije u novom WC-u. Dovod sanitarne vode iz postojećeg sanitarnog čvora (umivaonika i kotliča) te spajanje na postojeću kanalizaciju. U stavku uključen sav potreban materijal i rad potreban za funkcioniranje novog sanitarnog čvora.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</si>
</sst>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Red]#,##0.00"/>
  </numFmts>
  <fonts count="19" x14ac:knownFonts="1">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
      <sz val="10"/>
      <color rgb="FFFF0000"/>
      <name val="Arial Narrow"/>
      <family val="2"/>
      <charset val="238"/>
    </font>
    <font>
      <sz val="10"/>
      <color indexed="10"/>
      <name val="Arial Narrow"/>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1" fillId="0" borderId="0">
      <alignment horizontal="justify" vertical="top"/>
    </xf>
    <xf numFmtId="0" fontId="12" fillId="0" borderId="0"/>
    <xf numFmtId="0" fontId="13" fillId="0" borderId="0"/>
  </cellStyleXfs>
  <cellXfs count="101">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164" fontId="2" fillId="0" borderId="0" xfId="0" applyNumberFormat="1" applyFont="1" applyBorder="1" applyAlignment="1">
      <alignment vertical="center"/>
    </xf>
    <xf numFmtId="2" fontId="2" fillId="0" borderId="0" xfId="0" applyNumberFormat="1" applyFont="1"/>
    <xf numFmtId="0" fontId="4" fillId="0" borderId="4" xfId="0" applyFont="1" applyBorder="1" applyAlignment="1">
      <alignment horizontal="left" vertical="center" indent="10"/>
    </xf>
    <xf numFmtId="2" fontId="6"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5" fillId="0" borderId="0" xfId="0" applyNumberFormat="1"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2" fontId="4" fillId="0" borderId="0" xfId="0" applyNumberFormat="1" applyFont="1" applyBorder="1"/>
    <xf numFmtId="0" fontId="4" fillId="0" borderId="0" xfId="0" applyFont="1" applyBorder="1" applyAlignment="1">
      <alignment horizontal="right" vertical="center"/>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9" fillId="0" borderId="0" xfId="0" applyNumberFormat="1" applyFont="1" applyAlignment="1">
      <alignment horizontal="center" vertical="top"/>
    </xf>
    <xf numFmtId="0" fontId="14" fillId="0" borderId="0" xfId="0" applyFont="1"/>
    <xf numFmtId="0" fontId="9" fillId="0" borderId="0" xfId="0" applyFont="1" applyAlignment="1">
      <alignment horizontal="left" vertical="top"/>
    </xf>
    <xf numFmtId="2" fontId="10" fillId="0" borderId="0" xfId="0" applyNumberFormat="1" applyFont="1" applyAlignment="1">
      <alignment vertical="top"/>
    </xf>
    <xf numFmtId="0" fontId="9" fillId="0" borderId="0" xfId="0" applyFont="1" applyAlignment="1">
      <alignment horizontal="center" vertical="top"/>
    </xf>
    <xf numFmtId="0" fontId="9" fillId="0" borderId="0" xfId="0" applyNumberFormat="1" applyFont="1" applyAlignment="1">
      <alignment horizontal="right" vertical="top" indent="1"/>
    </xf>
    <xf numFmtId="4" fontId="9" fillId="0" borderId="0" xfId="0" applyNumberFormat="1" applyFont="1" applyAlignment="1">
      <alignment vertical="top"/>
    </xf>
    <xf numFmtId="4" fontId="9" fillId="0" borderId="0" xfId="0" applyNumberFormat="1" applyFont="1" applyBorder="1" applyAlignment="1">
      <alignment vertical="top"/>
    </xf>
    <xf numFmtId="164" fontId="9" fillId="0" borderId="0" xfId="0" applyNumberFormat="1" applyFont="1" applyAlignment="1">
      <alignment vertical="top"/>
    </xf>
    <xf numFmtId="0" fontId="10" fillId="0" borderId="0" xfId="0" applyFont="1" applyAlignment="1">
      <alignment vertical="top"/>
    </xf>
    <xf numFmtId="4" fontId="9" fillId="0" borderId="0" xfId="0" applyNumberFormat="1" applyFont="1" applyBorder="1" applyAlignment="1">
      <alignment horizontal="center" vertical="top"/>
    </xf>
    <xf numFmtId="2" fontId="10" fillId="0" borderId="0" xfId="0" applyNumberFormat="1" applyFont="1" applyAlignment="1">
      <alignment vertical="top" wrapText="1"/>
    </xf>
    <xf numFmtId="0" fontId="9" fillId="0" borderId="0" xfId="0" applyFont="1" applyBorder="1" applyAlignment="1">
      <alignment horizontal="center" vertical="top" wrapText="1"/>
    </xf>
    <xf numFmtId="0" fontId="9" fillId="0" borderId="0" xfId="0" applyNumberFormat="1" applyFont="1" applyBorder="1" applyAlignment="1">
      <alignment horizontal="right" vertical="center" wrapText="1" indent="1"/>
    </xf>
    <xf numFmtId="4" fontId="9" fillId="0" borderId="0" xfId="0" applyNumberFormat="1" applyFont="1" applyBorder="1" applyAlignment="1">
      <alignment vertical="top" wrapText="1"/>
    </xf>
    <xf numFmtId="164" fontId="9" fillId="0" borderId="0" xfId="0" applyNumberFormat="1" applyFont="1" applyBorder="1" applyAlignment="1">
      <alignment vertical="top" wrapText="1"/>
    </xf>
    <xf numFmtId="4" fontId="9" fillId="0" borderId="0" xfId="0" applyNumberFormat="1" applyFont="1" applyAlignment="1">
      <alignment vertical="top" wrapText="1"/>
    </xf>
    <xf numFmtId="0" fontId="9" fillId="0" borderId="0" xfId="0" applyFont="1" applyBorder="1" applyAlignment="1">
      <alignment vertical="top"/>
    </xf>
    <xf numFmtId="0" fontId="2" fillId="0" borderId="4" xfId="0" applyFont="1" applyBorder="1" applyAlignment="1">
      <alignment horizontal="left" vertical="center" indent="10"/>
    </xf>
    <xf numFmtId="0" fontId="12" fillId="0" borderId="0" xfId="0" applyFont="1"/>
    <xf numFmtId="0" fontId="15" fillId="0" borderId="0" xfId="0" applyFont="1"/>
    <xf numFmtId="0" fontId="12" fillId="0" borderId="0" xfId="0" applyFont="1" applyAlignment="1">
      <alignment horizontal="justify"/>
    </xf>
    <xf numFmtId="49" fontId="10" fillId="0" borderId="0" xfId="0" applyNumberFormat="1" applyFont="1" applyAlignment="1">
      <alignment vertical="top"/>
    </xf>
    <xf numFmtId="164" fontId="6" fillId="0" borderId="5" xfId="0" applyNumberFormat="1" applyFont="1" applyBorder="1" applyAlignment="1">
      <alignment vertical="center"/>
    </xf>
    <xf numFmtId="2" fontId="9"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4" fontId="0" fillId="0" borderId="0" xfId="0" applyNumberFormat="1"/>
    <xf numFmtId="4" fontId="9" fillId="0" borderId="0" xfId="0" applyNumberFormat="1" applyFont="1"/>
    <xf numFmtId="0" fontId="9" fillId="0" borderId="0" xfId="0" applyFont="1" applyAlignment="1">
      <alignment horizontal="left" vertical="top" wrapText="1"/>
    </xf>
    <xf numFmtId="4" fontId="2" fillId="0" borderId="0" xfId="0" applyNumberFormat="1" applyFont="1" applyBorder="1" applyAlignment="1">
      <alignment horizontal="left" vertical="top"/>
    </xf>
    <xf numFmtId="0" fontId="2" fillId="0" borderId="0" xfId="0" applyFont="1" applyBorder="1" applyAlignment="1">
      <alignment horizontal="left" vertical="center" indent="10"/>
    </xf>
    <xf numFmtId="0" fontId="4" fillId="0" borderId="0" xfId="0" applyFont="1" applyBorder="1" applyAlignment="1">
      <alignment horizontal="left" vertical="center" indent="10"/>
    </xf>
    <xf numFmtId="0" fontId="16" fillId="0" borderId="0" xfId="0" applyFont="1" applyBorder="1" applyAlignment="1">
      <alignment horizontal="left" vertical="center"/>
    </xf>
    <xf numFmtId="164" fontId="2" fillId="0" borderId="5" xfId="0" applyNumberFormat="1" applyFont="1" applyBorder="1" applyAlignment="1">
      <alignment vertical="center"/>
    </xf>
    <xf numFmtId="0" fontId="17" fillId="0" borderId="0" xfId="0" applyFont="1" applyAlignment="1">
      <alignment horizontal="left" vertical="top" wrapText="1"/>
    </xf>
    <xf numFmtId="4" fontId="12" fillId="0" borderId="0" xfId="0" applyNumberFormat="1" applyFont="1"/>
    <xf numFmtId="4" fontId="9" fillId="0" borderId="0" xfId="0" applyNumberFormat="1" applyFont="1" applyBorder="1" applyAlignment="1">
      <alignment horizontal="left" vertical="top" wrapText="1"/>
    </xf>
    <xf numFmtId="0" fontId="9" fillId="0" borderId="0" xfId="0" applyFont="1" applyBorder="1" applyAlignment="1">
      <alignment horizontal="left" vertical="center" indent="10"/>
    </xf>
    <xf numFmtId="0" fontId="18" fillId="0" borderId="0" xfId="0" applyFont="1" applyBorder="1" applyAlignment="1">
      <alignment horizontal="left" vertical="center" indent="10"/>
    </xf>
    <xf numFmtId="4" fontId="9" fillId="0" borderId="0" xfId="0" applyNumberFormat="1" applyFont="1" applyBorder="1" applyAlignment="1">
      <alignment vertical="center"/>
    </xf>
    <xf numFmtId="2" fontId="9" fillId="0" borderId="0" xfId="0" applyNumberFormat="1" applyFont="1" applyBorder="1" applyAlignment="1" applyProtection="1">
      <alignment horizontal="center" wrapText="1"/>
      <protection hidden="1"/>
    </xf>
    <xf numFmtId="0" fontId="9" fillId="0" borderId="0" xfId="0" applyFont="1" applyBorder="1" applyAlignment="1">
      <alignment horizontal="center" wrapText="1"/>
    </xf>
    <xf numFmtId="4" fontId="9" fillId="0" borderId="0" xfId="0" applyNumberFormat="1" applyFont="1" applyBorder="1" applyAlignment="1">
      <alignment wrapText="1"/>
    </xf>
    <xf numFmtId="0" fontId="0" fillId="0" borderId="0" xfId="0" applyAlignment="1"/>
    <xf numFmtId="4" fontId="9" fillId="0" borderId="0" xfId="0" applyNumberFormat="1" applyFont="1" applyAlignment="1"/>
    <xf numFmtId="164" fontId="9" fillId="0" borderId="0" xfId="0" applyNumberFormat="1" applyFont="1" applyBorder="1" applyAlignment="1">
      <alignment vertical="center"/>
    </xf>
    <xf numFmtId="4" fontId="9" fillId="0" borderId="0" xfId="0" applyNumberFormat="1" applyFont="1" applyBorder="1" applyAlignment="1">
      <alignment horizontal="left" vertical="top"/>
    </xf>
    <xf numFmtId="4" fontId="9" fillId="0" borderId="0" xfId="0" applyNumberFormat="1" applyFont="1" applyBorder="1" applyAlignment="1">
      <alignment horizontal="center"/>
    </xf>
    <xf numFmtId="164" fontId="9" fillId="0" borderId="0" xfId="0" applyNumberFormat="1" applyFont="1" applyBorder="1" applyAlignment="1">
      <alignment horizontal="center"/>
    </xf>
    <xf numFmtId="0" fontId="9" fillId="0" borderId="0" xfId="0" applyFont="1" applyAlignment="1">
      <alignment vertical="top" wrapText="1"/>
    </xf>
    <xf numFmtId="4" fontId="9" fillId="0" borderId="0" xfId="0" applyNumberFormat="1" applyFont="1" applyBorder="1" applyAlignment="1">
      <alignment horizontal="center" wrapText="1"/>
    </xf>
    <xf numFmtId="0" fontId="0" fillId="0" borderId="0" xfId="0" applyAlignment="1">
      <alignment horizontal="center"/>
    </xf>
    <xf numFmtId="4" fontId="0" fillId="0" borderId="0" xfId="0" applyNumberFormat="1" applyAlignment="1">
      <alignment horizontal="center"/>
    </xf>
    <xf numFmtId="0" fontId="2" fillId="0" borderId="4" xfId="0" applyFont="1" applyBorder="1" applyAlignment="1">
      <alignment horizontal="center"/>
    </xf>
    <xf numFmtId="0" fontId="4" fillId="0" borderId="4" xfId="0" applyFont="1" applyBorder="1" applyAlignment="1">
      <alignment horizontal="center"/>
    </xf>
    <xf numFmtId="4" fontId="1" fillId="0" borderId="4" xfId="0" applyNumberFormat="1" applyFont="1" applyBorder="1" applyAlignment="1">
      <alignment horizontal="center"/>
    </xf>
    <xf numFmtId="164" fontId="2" fillId="0" borderId="4" xfId="0" applyNumberFormat="1" applyFont="1" applyBorder="1" applyAlignment="1">
      <alignment horizontal="center"/>
    </xf>
    <xf numFmtId="0" fontId="9" fillId="0" borderId="0" xfId="0" applyNumberFormat="1" applyFont="1" applyAlignment="1">
      <alignment vertical="top" wrapText="1"/>
    </xf>
    <xf numFmtId="0" fontId="12" fillId="0" borderId="0" xfId="0" applyFont="1" applyAlignment="1">
      <alignment horizontal="center"/>
    </xf>
    <xf numFmtId="4" fontId="1" fillId="0" borderId="2" xfId="0" applyNumberFormat="1" applyFont="1" applyBorder="1" applyAlignment="1">
      <alignment horizontal="center" vertical="top"/>
    </xf>
    <xf numFmtId="4" fontId="1" fillId="0" borderId="3" xfId="0" applyNumberFormat="1" applyFont="1" applyBorder="1" applyAlignment="1">
      <alignment horizontal="center" vertical="top"/>
    </xf>
  </cellXfs>
  <cellStyles count="4">
    <cellStyle name="Excel Built-in Normal" xfId="2"/>
    <cellStyle name="Normal_Sokolgradska-02-TR" xfId="3"/>
    <cellStyle name="Normalno" xfId="0" builtinId="0"/>
    <cellStyle name="teks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4"/>
  <sheetViews>
    <sheetView showZeros="0" tabSelected="1" view="pageLayout" zoomScale="145" zoomScaleNormal="100" zoomScaleSheetLayoutView="145" zoomScalePageLayoutView="145" workbookViewId="0">
      <selection activeCell="A66" sqref="A66"/>
    </sheetView>
  </sheetViews>
  <sheetFormatPr defaultRowHeight="12.75" x14ac:dyDescent="0.2"/>
  <cols>
    <col min="1" max="1" width="6.7109375" customWidth="1"/>
    <col min="2" max="2" width="40.710937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2" spans="1:11" ht="15.75" customHeight="1" x14ac:dyDescent="0.2">
      <c r="A2" s="35" t="s">
        <v>0</v>
      </c>
      <c r="B2" s="36" t="s">
        <v>1</v>
      </c>
      <c r="C2" s="37" t="s">
        <v>2</v>
      </c>
      <c r="D2" s="38" t="s">
        <v>3</v>
      </c>
      <c r="E2" s="99" t="s">
        <v>4</v>
      </c>
      <c r="F2" s="100"/>
      <c r="G2" s="39" t="s">
        <v>5</v>
      </c>
      <c r="H2" s="16"/>
    </row>
    <row r="3" spans="1:11" ht="16.5" x14ac:dyDescent="0.3">
      <c r="A3" s="6"/>
      <c r="B3" s="7" t="s">
        <v>63</v>
      </c>
      <c r="C3" s="2"/>
      <c r="D3" s="8"/>
      <c r="E3" s="9"/>
      <c r="F3" s="4"/>
      <c r="G3" s="10"/>
      <c r="H3" s="3"/>
    </row>
    <row r="4" spans="1:11" ht="16.5" x14ac:dyDescent="0.3">
      <c r="A4" s="11"/>
      <c r="C4" s="2"/>
      <c r="D4" s="8"/>
      <c r="E4" s="12"/>
      <c r="F4" s="12"/>
      <c r="G4" s="10"/>
      <c r="H4" s="1"/>
    </row>
    <row r="5" spans="1:11" ht="18" x14ac:dyDescent="0.3">
      <c r="A5" s="11"/>
      <c r="B5" s="72" t="s">
        <v>62</v>
      </c>
      <c r="C5" s="2"/>
      <c r="D5" s="8"/>
      <c r="E5" s="12"/>
      <c r="F5" s="12"/>
      <c r="G5" s="10"/>
      <c r="H5" s="1"/>
    </row>
    <row r="6" spans="1:11" ht="16.5" x14ac:dyDescent="0.2">
      <c r="A6" s="43"/>
      <c r="B6" s="49"/>
      <c r="C6" s="44"/>
      <c r="D6" s="45"/>
      <c r="E6" s="46"/>
      <c r="F6" s="47"/>
      <c r="G6" s="48"/>
      <c r="H6" s="14"/>
    </row>
    <row r="7" spans="1:11" ht="111.75" customHeight="1" x14ac:dyDescent="0.2">
      <c r="A7" s="62" t="s">
        <v>10</v>
      </c>
      <c r="B7" s="68" t="s">
        <v>37</v>
      </c>
      <c r="C7" s="87" t="s">
        <v>11</v>
      </c>
      <c r="D7" s="87">
        <v>5</v>
      </c>
      <c r="E7" s="88">
        <v>0</v>
      </c>
      <c r="F7" s="87"/>
      <c r="G7" s="84">
        <f>D7*E7</f>
        <v>0</v>
      </c>
      <c r="H7" s="14"/>
    </row>
    <row r="8" spans="1:11" ht="16.5" x14ac:dyDescent="0.25">
      <c r="A8" s="51"/>
      <c r="B8" s="42"/>
      <c r="C8" s="52"/>
      <c r="D8" s="53"/>
      <c r="E8" s="54"/>
      <c r="F8" s="54"/>
      <c r="G8" s="55"/>
      <c r="H8" s="14"/>
      <c r="I8" s="41"/>
    </row>
    <row r="9" spans="1:11" ht="78.75" customHeight="1" x14ac:dyDescent="0.25">
      <c r="A9" s="62" t="s">
        <v>16</v>
      </c>
      <c r="B9" s="68" t="s">
        <v>64</v>
      </c>
      <c r="C9" s="87" t="s">
        <v>11</v>
      </c>
      <c r="D9" s="87">
        <v>9</v>
      </c>
      <c r="E9" s="88">
        <v>0</v>
      </c>
      <c r="F9" s="87"/>
      <c r="G9" s="84">
        <f>D9*E9</f>
        <v>0</v>
      </c>
      <c r="H9" s="14"/>
      <c r="I9" s="41"/>
    </row>
    <row r="10" spans="1:11" ht="16.5" customHeight="1" x14ac:dyDescent="0.25">
      <c r="A10" s="62"/>
      <c r="B10" s="68"/>
      <c r="C10" s="87"/>
      <c r="D10" s="87"/>
      <c r="E10" s="88"/>
      <c r="F10" s="87"/>
      <c r="G10" s="88"/>
      <c r="H10" s="14"/>
      <c r="I10" s="41"/>
    </row>
    <row r="11" spans="1:11" ht="72" customHeight="1" x14ac:dyDescent="0.25">
      <c r="A11" s="62" t="s">
        <v>16</v>
      </c>
      <c r="B11" s="97" t="s">
        <v>41</v>
      </c>
      <c r="C11" s="87" t="s">
        <v>11</v>
      </c>
      <c r="D11" s="87">
        <v>9</v>
      </c>
      <c r="E11" s="88">
        <v>0</v>
      </c>
      <c r="F11" s="87"/>
      <c r="G11" s="84">
        <f>D11*E11</f>
        <v>0</v>
      </c>
      <c r="H11" s="14"/>
      <c r="I11" s="41"/>
    </row>
    <row r="12" spans="1:11" ht="15.75" customHeight="1" thickBot="1" x14ac:dyDescent="0.3">
      <c r="A12" s="62"/>
      <c r="B12" s="68"/>
      <c r="C12" s="87"/>
      <c r="D12" s="87"/>
      <c r="E12" s="88"/>
      <c r="F12" s="87"/>
      <c r="G12" s="88"/>
      <c r="H12" s="14"/>
      <c r="I12" s="41"/>
    </row>
    <row r="13" spans="1:11" ht="17.25" thickBot="1" x14ac:dyDescent="0.25">
      <c r="A13" s="15"/>
      <c r="B13" s="65" t="s">
        <v>13</v>
      </c>
      <c r="C13" s="58"/>
      <c r="D13" s="23"/>
      <c r="E13" s="18"/>
      <c r="F13" s="18"/>
      <c r="G13" s="19">
        <f>G7+G9+G11</f>
        <v>0</v>
      </c>
      <c r="K13" s="61"/>
    </row>
    <row r="14" spans="1:11" ht="16.5" x14ac:dyDescent="0.2">
      <c r="A14" s="15"/>
      <c r="B14" s="69"/>
      <c r="C14" s="70"/>
      <c r="D14" s="71"/>
      <c r="E14" s="17"/>
      <c r="F14" s="17"/>
      <c r="G14" s="21"/>
      <c r="K14" s="61"/>
    </row>
    <row r="15" spans="1:11" ht="18" x14ac:dyDescent="0.2">
      <c r="A15" s="15"/>
      <c r="B15" s="72" t="s">
        <v>18</v>
      </c>
      <c r="C15" s="40"/>
      <c r="D15" s="64"/>
      <c r="E15" s="54"/>
      <c r="G15" s="67"/>
      <c r="K15" s="61"/>
    </row>
    <row r="16" spans="1:11" ht="16.5" x14ac:dyDescent="0.2">
      <c r="A16" s="15"/>
      <c r="B16" s="56"/>
      <c r="C16" s="40"/>
      <c r="D16" s="64"/>
      <c r="E16" s="54"/>
      <c r="G16" s="67"/>
      <c r="K16" s="61"/>
    </row>
    <row r="17" spans="1:11" ht="85.5" customHeight="1" x14ac:dyDescent="0.2">
      <c r="A17" s="62" t="s">
        <v>12</v>
      </c>
      <c r="B17" s="68" t="s">
        <v>65</v>
      </c>
      <c r="C17" s="87" t="s">
        <v>29</v>
      </c>
      <c r="D17" s="80">
        <v>1</v>
      </c>
      <c r="E17" s="90"/>
      <c r="F17" s="98"/>
      <c r="G17" s="84">
        <f>D17*E17</f>
        <v>0</v>
      </c>
      <c r="H17" s="91"/>
      <c r="K17" s="61"/>
    </row>
    <row r="18" spans="1:11" ht="15" customHeight="1" thickBot="1" x14ac:dyDescent="0.25">
      <c r="A18" s="62"/>
      <c r="B18" s="74"/>
      <c r="C18" s="50"/>
      <c r="D18" s="64"/>
      <c r="E18" s="54"/>
      <c r="G18" s="67"/>
      <c r="K18" s="61"/>
    </row>
    <row r="19" spans="1:11" ht="16.5" customHeight="1" thickBot="1" x14ac:dyDescent="0.25">
      <c r="A19" s="62"/>
      <c r="B19" s="65" t="s">
        <v>19</v>
      </c>
      <c r="C19" s="58"/>
      <c r="D19" s="23"/>
      <c r="E19" s="18"/>
      <c r="F19" s="18"/>
      <c r="G19" s="19">
        <f>G17</f>
        <v>0</v>
      </c>
      <c r="K19" s="61"/>
    </row>
    <row r="20" spans="1:11" ht="16.5" customHeight="1" x14ac:dyDescent="0.2">
      <c r="A20" s="62"/>
      <c r="B20" s="72"/>
      <c r="C20" s="50"/>
      <c r="D20" s="64"/>
      <c r="E20" s="54"/>
      <c r="G20" s="66"/>
      <c r="K20" s="61"/>
    </row>
    <row r="21" spans="1:11" ht="15" customHeight="1" x14ac:dyDescent="0.2">
      <c r="A21" s="62"/>
      <c r="B21" s="72" t="s">
        <v>17</v>
      </c>
      <c r="C21" s="50"/>
      <c r="D21" s="64"/>
      <c r="E21" s="54"/>
      <c r="G21" s="66"/>
      <c r="K21" s="61"/>
    </row>
    <row r="22" spans="1:11" ht="15" customHeight="1" x14ac:dyDescent="0.2">
      <c r="A22" s="62"/>
      <c r="B22" s="68"/>
      <c r="C22" s="50"/>
      <c r="D22" s="64"/>
      <c r="E22" s="54"/>
      <c r="G22" s="66"/>
      <c r="K22" s="61"/>
    </row>
    <row r="23" spans="1:11" ht="57.75" customHeight="1" x14ac:dyDescent="0.2">
      <c r="A23" s="62" t="s">
        <v>14</v>
      </c>
      <c r="B23" s="89" t="s">
        <v>53</v>
      </c>
      <c r="C23" s="87" t="s">
        <v>11</v>
      </c>
      <c r="D23" s="80">
        <v>5</v>
      </c>
      <c r="E23" s="90">
        <v>0</v>
      </c>
      <c r="F23" s="91"/>
      <c r="G23" s="84">
        <f>D23*E23</f>
        <v>0</v>
      </c>
      <c r="K23" s="61"/>
    </row>
    <row r="24" spans="1:11" ht="14.25" customHeight="1" x14ac:dyDescent="0.2">
      <c r="A24" s="62"/>
      <c r="B24" s="68"/>
      <c r="C24" s="87"/>
      <c r="D24" s="80"/>
      <c r="E24" s="90"/>
      <c r="F24" s="91"/>
      <c r="G24" s="92"/>
      <c r="K24" s="61"/>
    </row>
    <row r="25" spans="1:11" ht="72.75" customHeight="1" x14ac:dyDescent="0.2">
      <c r="A25" s="62" t="s">
        <v>38</v>
      </c>
      <c r="B25" s="68" t="s">
        <v>42</v>
      </c>
      <c r="C25" s="87" t="s">
        <v>11</v>
      </c>
      <c r="D25" s="80">
        <v>5</v>
      </c>
      <c r="E25" s="90">
        <v>0</v>
      </c>
      <c r="F25" s="91"/>
      <c r="G25" s="84">
        <f>D25*E25</f>
        <v>0</v>
      </c>
      <c r="K25" s="61"/>
    </row>
    <row r="26" spans="1:11" ht="14.25" customHeight="1" x14ac:dyDescent="0.2">
      <c r="A26" s="62"/>
      <c r="B26" s="68"/>
      <c r="C26" s="87"/>
      <c r="D26" s="80"/>
      <c r="E26" s="90"/>
      <c r="F26" s="91"/>
      <c r="G26" s="92"/>
      <c r="K26" s="61"/>
    </row>
    <row r="27" spans="1:11" ht="72" customHeight="1" x14ac:dyDescent="0.2">
      <c r="A27" s="62" t="s">
        <v>39</v>
      </c>
      <c r="B27" s="68" t="s">
        <v>40</v>
      </c>
      <c r="C27" s="87" t="s">
        <v>11</v>
      </c>
      <c r="D27" s="80">
        <v>12</v>
      </c>
      <c r="E27" s="90">
        <v>0</v>
      </c>
      <c r="F27" s="91"/>
      <c r="G27" s="84">
        <f>D27*E27</f>
        <v>0</v>
      </c>
      <c r="K27" s="61"/>
    </row>
    <row r="28" spans="1:11" ht="15" customHeight="1" thickBot="1" x14ac:dyDescent="0.25">
      <c r="A28" s="62"/>
      <c r="B28" s="68"/>
      <c r="C28" s="87"/>
      <c r="D28" s="80"/>
      <c r="E28" s="90"/>
      <c r="F28" s="91"/>
      <c r="G28" s="92"/>
      <c r="K28" s="61"/>
    </row>
    <row r="29" spans="1:11" ht="15" customHeight="1" thickBot="1" x14ac:dyDescent="0.35">
      <c r="A29" s="62"/>
      <c r="B29" s="65" t="s">
        <v>20</v>
      </c>
      <c r="C29" s="93"/>
      <c r="D29" s="94"/>
      <c r="E29" s="95"/>
      <c r="F29" s="95"/>
      <c r="G29" s="96">
        <f>G27+G25+G23</f>
        <v>0</v>
      </c>
      <c r="K29" s="61"/>
    </row>
    <row r="30" spans="1:11" ht="15" customHeight="1" x14ac:dyDescent="0.2">
      <c r="A30" s="62"/>
      <c r="B30" s="69"/>
      <c r="C30" s="70"/>
      <c r="D30" s="71"/>
      <c r="E30" s="17"/>
      <c r="F30" s="17"/>
      <c r="G30" s="21"/>
      <c r="K30" s="61"/>
    </row>
    <row r="31" spans="1:11" ht="15" customHeight="1" x14ac:dyDescent="0.2">
      <c r="A31" s="62"/>
      <c r="B31" s="68"/>
      <c r="C31" s="50"/>
      <c r="D31" s="64"/>
      <c r="E31" s="54"/>
      <c r="G31" s="66"/>
      <c r="K31" s="61"/>
    </row>
    <row r="32" spans="1:11" ht="15" customHeight="1" x14ac:dyDescent="0.2">
      <c r="A32" s="62"/>
      <c r="B32" s="72" t="s">
        <v>21</v>
      </c>
      <c r="C32" s="50"/>
      <c r="D32" s="64"/>
      <c r="E32" s="54"/>
      <c r="G32" s="66"/>
      <c r="K32" s="61"/>
    </row>
    <row r="33" spans="1:11" ht="15" customHeight="1" x14ac:dyDescent="0.2">
      <c r="A33" s="62"/>
      <c r="B33" s="68"/>
      <c r="C33" s="50"/>
      <c r="D33" s="64"/>
      <c r="E33" s="54"/>
      <c r="G33" s="66"/>
      <c r="K33" s="61"/>
    </row>
    <row r="34" spans="1:11" ht="72.75" customHeight="1" x14ac:dyDescent="0.2">
      <c r="A34" s="62" t="s">
        <v>15</v>
      </c>
      <c r="B34" s="68" t="s">
        <v>47</v>
      </c>
      <c r="C34" s="87" t="s">
        <v>11</v>
      </c>
      <c r="D34" s="80">
        <v>12</v>
      </c>
      <c r="E34" s="90">
        <v>0</v>
      </c>
      <c r="F34" s="91"/>
      <c r="G34" s="84">
        <f>D34*E34</f>
        <v>0</v>
      </c>
      <c r="K34" s="61"/>
    </row>
    <row r="35" spans="1:11" ht="15" customHeight="1" thickBot="1" x14ac:dyDescent="0.25">
      <c r="A35" s="62"/>
      <c r="B35" s="68"/>
      <c r="C35" s="50"/>
      <c r="D35" s="64"/>
      <c r="E35" s="54"/>
      <c r="G35" s="67"/>
      <c r="K35" s="61"/>
    </row>
    <row r="36" spans="1:11" ht="15" customHeight="1" thickBot="1" x14ac:dyDescent="0.25">
      <c r="A36" s="62"/>
      <c r="B36" s="65" t="s">
        <v>22</v>
      </c>
      <c r="C36" s="58"/>
      <c r="D36" s="23"/>
      <c r="E36" s="18"/>
      <c r="F36" s="18"/>
      <c r="G36" s="19">
        <f>G34</f>
        <v>0</v>
      </c>
      <c r="K36" s="61"/>
    </row>
    <row r="37" spans="1:11" ht="15" customHeight="1" x14ac:dyDescent="0.2">
      <c r="A37" s="62"/>
      <c r="B37" s="68"/>
      <c r="C37" s="50"/>
      <c r="D37" s="64"/>
      <c r="E37" s="54"/>
      <c r="G37" s="66"/>
      <c r="K37" s="61"/>
    </row>
    <row r="38" spans="1:11" ht="15" customHeight="1" x14ac:dyDescent="0.2">
      <c r="A38" s="62"/>
      <c r="B38" s="72" t="s">
        <v>24</v>
      </c>
      <c r="C38" s="50"/>
      <c r="D38" s="64"/>
      <c r="E38" s="54"/>
      <c r="G38" s="66"/>
      <c r="K38" s="61"/>
    </row>
    <row r="39" spans="1:11" ht="15" customHeight="1" x14ac:dyDescent="0.2">
      <c r="A39" s="62"/>
      <c r="B39" s="68"/>
      <c r="C39" s="50"/>
      <c r="D39" s="64"/>
      <c r="E39" s="54"/>
      <c r="G39" s="66"/>
      <c r="K39" s="61"/>
    </row>
    <row r="40" spans="1:11" ht="89.25" customHeight="1" x14ac:dyDescent="0.2">
      <c r="A40" s="62" t="s">
        <v>25</v>
      </c>
      <c r="B40" s="68" t="s">
        <v>54</v>
      </c>
      <c r="C40" s="68"/>
      <c r="D40" s="68"/>
      <c r="E40" s="68"/>
      <c r="F40" s="68"/>
      <c r="G40" s="68"/>
      <c r="K40" s="61"/>
    </row>
    <row r="41" spans="1:11" ht="15" customHeight="1" x14ac:dyDescent="0.2">
      <c r="A41" s="62"/>
      <c r="B41" s="56"/>
      <c r="C41" s="52" t="s">
        <v>6</v>
      </c>
      <c r="D41" s="64">
        <v>1</v>
      </c>
      <c r="E41" s="54">
        <v>0</v>
      </c>
      <c r="G41" s="84">
        <f t="shared" ref="G41:H41" si="0">D41*E41</f>
        <v>0</v>
      </c>
      <c r="H41" s="84">
        <f t="shared" si="0"/>
        <v>0</v>
      </c>
      <c r="K41" s="61"/>
    </row>
    <row r="42" spans="1:11" ht="15" customHeight="1" thickBot="1" x14ac:dyDescent="0.25">
      <c r="A42" s="62"/>
      <c r="B42" s="68"/>
      <c r="C42" s="50"/>
      <c r="D42" s="64"/>
      <c r="E42" s="54"/>
      <c r="G42" s="66"/>
      <c r="K42" s="61"/>
    </row>
    <row r="43" spans="1:11" ht="15" customHeight="1" thickBot="1" x14ac:dyDescent="0.25">
      <c r="A43" s="62"/>
      <c r="B43" s="65" t="s">
        <v>26</v>
      </c>
      <c r="C43" s="58"/>
      <c r="D43" s="23"/>
      <c r="E43" s="18"/>
      <c r="F43" s="18"/>
      <c r="G43" s="19">
        <f>G41</f>
        <v>0</v>
      </c>
      <c r="K43" s="61"/>
    </row>
    <row r="44" spans="1:11" ht="15" customHeight="1" x14ac:dyDescent="0.2">
      <c r="A44" s="62"/>
      <c r="B44" s="69"/>
      <c r="C44" s="70"/>
      <c r="D44" s="71"/>
      <c r="E44" s="17"/>
      <c r="F44" s="17"/>
      <c r="G44" s="21"/>
      <c r="K44" s="61"/>
    </row>
    <row r="45" spans="1:11" ht="15" customHeight="1" x14ac:dyDescent="0.2">
      <c r="A45" s="62"/>
      <c r="B45" s="72" t="s">
        <v>27</v>
      </c>
      <c r="C45" s="50"/>
      <c r="D45" s="64"/>
      <c r="E45" s="54"/>
      <c r="F45" s="17"/>
      <c r="G45" s="21"/>
      <c r="K45" s="61"/>
    </row>
    <row r="46" spans="1:11" ht="15" customHeight="1" x14ac:dyDescent="0.2">
      <c r="A46" s="62"/>
      <c r="B46" s="69"/>
      <c r="C46" s="70"/>
      <c r="D46" s="71"/>
      <c r="E46" s="17"/>
      <c r="F46" s="17"/>
      <c r="G46" s="21"/>
      <c r="K46" s="61"/>
    </row>
    <row r="47" spans="1:11" ht="109.5" customHeight="1" x14ac:dyDescent="0.2">
      <c r="A47" s="62" t="s">
        <v>28</v>
      </c>
      <c r="B47" s="68" t="s">
        <v>43</v>
      </c>
      <c r="C47" s="81" t="s">
        <v>29</v>
      </c>
      <c r="D47" s="80">
        <v>1</v>
      </c>
      <c r="E47" s="54">
        <v>0</v>
      </c>
      <c r="G47" s="84">
        <f>D47*E47</f>
        <v>0</v>
      </c>
      <c r="K47" s="61"/>
    </row>
    <row r="48" spans="1:11" ht="15" customHeight="1" x14ac:dyDescent="0.2">
      <c r="A48" s="62"/>
      <c r="B48" s="69"/>
      <c r="C48" s="70"/>
      <c r="D48" s="71"/>
      <c r="E48" s="17"/>
      <c r="F48" s="17"/>
      <c r="G48" s="21"/>
      <c r="K48" s="61"/>
    </row>
    <row r="49" spans="1:11" ht="43.5" customHeight="1" x14ac:dyDescent="0.2">
      <c r="A49" s="62" t="s">
        <v>30</v>
      </c>
      <c r="B49" s="76" t="s">
        <v>31</v>
      </c>
      <c r="C49" s="81" t="s">
        <v>29</v>
      </c>
      <c r="D49" s="80">
        <v>1</v>
      </c>
      <c r="E49" s="82">
        <v>0</v>
      </c>
      <c r="F49" s="83"/>
      <c r="G49" s="84">
        <f>D49*E49</f>
        <v>0</v>
      </c>
      <c r="K49" s="61"/>
    </row>
    <row r="50" spans="1:11" ht="17.25" customHeight="1" x14ac:dyDescent="0.2">
      <c r="A50" s="62"/>
      <c r="B50" s="76"/>
      <c r="C50" s="81"/>
      <c r="D50" s="80"/>
      <c r="E50" s="82"/>
      <c r="F50" s="83"/>
      <c r="G50" s="84"/>
      <c r="K50" s="61"/>
    </row>
    <row r="51" spans="1:11" ht="30.75" customHeight="1" x14ac:dyDescent="0.2">
      <c r="A51" s="62" t="s">
        <v>34</v>
      </c>
      <c r="B51" s="76" t="s">
        <v>35</v>
      </c>
      <c r="C51" s="81" t="s">
        <v>6</v>
      </c>
      <c r="D51" s="80">
        <v>1</v>
      </c>
      <c r="E51" s="82">
        <v>0</v>
      </c>
      <c r="F51" s="83"/>
      <c r="G51" s="84">
        <f>D51*E51</f>
        <v>0</v>
      </c>
      <c r="K51" s="61"/>
    </row>
    <row r="52" spans="1:11" ht="15" customHeight="1" x14ac:dyDescent="0.2">
      <c r="A52" s="62"/>
      <c r="B52" s="69"/>
      <c r="C52" s="70"/>
      <c r="D52" s="71"/>
      <c r="E52" s="17"/>
      <c r="F52" s="17"/>
      <c r="G52" s="21"/>
      <c r="K52" s="61"/>
    </row>
    <row r="53" spans="1:11" ht="42" customHeight="1" x14ac:dyDescent="0.2">
      <c r="A53" s="62" t="s">
        <v>32</v>
      </c>
      <c r="B53" s="76" t="s">
        <v>44</v>
      </c>
      <c r="C53" s="81" t="s">
        <v>29</v>
      </c>
      <c r="D53" s="80">
        <v>1</v>
      </c>
      <c r="E53" s="82">
        <v>0</v>
      </c>
      <c r="F53" s="83"/>
      <c r="G53" s="84">
        <f>D53*E53</f>
        <v>0</v>
      </c>
      <c r="K53" s="61"/>
    </row>
    <row r="54" spans="1:11" ht="15" customHeight="1" x14ac:dyDescent="0.2">
      <c r="A54" s="62"/>
      <c r="B54" s="86"/>
      <c r="C54" s="77"/>
      <c r="D54" s="78"/>
      <c r="E54" s="79"/>
      <c r="F54" s="79"/>
      <c r="G54" s="85"/>
      <c r="K54" s="61"/>
    </row>
    <row r="55" spans="1:11" ht="15" customHeight="1" x14ac:dyDescent="0.2">
      <c r="A55" s="62" t="s">
        <v>36</v>
      </c>
      <c r="B55" s="76" t="s">
        <v>33</v>
      </c>
      <c r="C55" s="81" t="s">
        <v>6</v>
      </c>
      <c r="D55" s="80">
        <v>1</v>
      </c>
      <c r="E55" s="82">
        <v>0</v>
      </c>
      <c r="F55" s="83"/>
      <c r="G55" s="84">
        <f>D55*E55</f>
        <v>0</v>
      </c>
      <c r="K55" s="61"/>
    </row>
    <row r="56" spans="1:11" ht="15" customHeight="1" thickBot="1" x14ac:dyDescent="0.25">
      <c r="A56" s="62"/>
      <c r="B56" s="76"/>
      <c r="C56" s="81"/>
      <c r="D56" s="80"/>
      <c r="E56" s="82"/>
      <c r="F56" s="83"/>
      <c r="G56" s="84"/>
      <c r="K56" s="61"/>
    </row>
    <row r="57" spans="1:11" ht="15" customHeight="1" thickBot="1" x14ac:dyDescent="0.25">
      <c r="A57" s="62"/>
      <c r="B57" s="65" t="s">
        <v>51</v>
      </c>
      <c r="C57" s="58"/>
      <c r="D57" s="23"/>
      <c r="E57" s="18"/>
      <c r="F57" s="18"/>
      <c r="G57" s="19">
        <f>G55+G53+G51+G49+G47</f>
        <v>0</v>
      </c>
      <c r="K57" s="61"/>
    </row>
    <row r="58" spans="1:11" ht="15" customHeight="1" x14ac:dyDescent="0.2">
      <c r="A58" s="62"/>
      <c r="B58" s="76"/>
      <c r="C58" s="81"/>
      <c r="D58" s="80"/>
      <c r="E58" s="82"/>
      <c r="F58" s="83"/>
      <c r="G58" s="84"/>
      <c r="K58" s="61"/>
    </row>
    <row r="59" spans="1:11" ht="15" customHeight="1" x14ac:dyDescent="0.2">
      <c r="A59" s="62"/>
      <c r="B59" s="72" t="s">
        <v>45</v>
      </c>
      <c r="C59" s="50"/>
      <c r="D59" s="64"/>
      <c r="E59" s="54"/>
      <c r="F59" s="83"/>
      <c r="G59" s="84"/>
      <c r="K59" s="61"/>
    </row>
    <row r="60" spans="1:11" ht="15" customHeight="1" x14ac:dyDescent="0.2">
      <c r="A60" s="62"/>
      <c r="B60" s="76"/>
      <c r="C60" s="81"/>
      <c r="D60" s="80"/>
      <c r="E60" s="82"/>
      <c r="F60" s="83"/>
      <c r="G60" s="84"/>
      <c r="K60" s="61"/>
    </row>
    <row r="61" spans="1:11" ht="45.75" customHeight="1" x14ac:dyDescent="0.2">
      <c r="A61" s="62" t="s">
        <v>46</v>
      </c>
      <c r="B61" s="76" t="s">
        <v>50</v>
      </c>
      <c r="C61" s="81"/>
      <c r="D61" s="80"/>
      <c r="E61" s="82"/>
      <c r="F61" s="83"/>
      <c r="G61" s="84"/>
      <c r="K61" s="61"/>
    </row>
    <row r="62" spans="1:11" ht="15" customHeight="1" x14ac:dyDescent="0.2">
      <c r="A62" s="62"/>
      <c r="B62" s="76" t="s">
        <v>48</v>
      </c>
      <c r="C62" s="87" t="s">
        <v>11</v>
      </c>
      <c r="D62" s="80">
        <v>18</v>
      </c>
      <c r="E62" s="82"/>
      <c r="F62" s="83"/>
      <c r="G62" s="84">
        <f>D62*E62</f>
        <v>0</v>
      </c>
      <c r="K62" s="61"/>
    </row>
    <row r="63" spans="1:11" ht="15" customHeight="1" x14ac:dyDescent="0.2">
      <c r="A63" s="62"/>
      <c r="B63" s="86" t="s">
        <v>49</v>
      </c>
      <c r="C63" s="87" t="s">
        <v>11</v>
      </c>
      <c r="D63" s="87">
        <v>5</v>
      </c>
      <c r="E63" s="87"/>
      <c r="F63" s="87"/>
      <c r="G63" s="84">
        <f>D63*E63</f>
        <v>0</v>
      </c>
      <c r="H63" s="87"/>
      <c r="K63" s="61"/>
    </row>
    <row r="64" spans="1:11" ht="15" customHeight="1" thickBot="1" x14ac:dyDescent="0.25">
      <c r="A64" s="62"/>
      <c r="B64" s="86"/>
      <c r="C64" s="77"/>
      <c r="D64" s="78"/>
      <c r="E64" s="79"/>
      <c r="F64" s="79"/>
      <c r="G64" s="85"/>
      <c r="K64" s="61"/>
    </row>
    <row r="65" spans="1:11" ht="15" customHeight="1" thickBot="1" x14ac:dyDescent="0.25">
      <c r="A65" s="62"/>
      <c r="B65" s="65" t="s">
        <v>52</v>
      </c>
      <c r="C65" s="58"/>
      <c r="D65" s="23"/>
      <c r="E65" s="18"/>
      <c r="F65" s="18"/>
      <c r="G65" s="19">
        <f>G63+G62</f>
        <v>0</v>
      </c>
      <c r="K65" s="61"/>
    </row>
    <row r="66" spans="1:11" ht="15" customHeight="1" x14ac:dyDescent="0.2">
      <c r="A66" s="62"/>
      <c r="B66" s="69"/>
      <c r="C66" s="70"/>
      <c r="D66" s="71"/>
      <c r="E66" s="17"/>
      <c r="F66" s="17"/>
      <c r="G66" s="21"/>
      <c r="K66" s="61"/>
    </row>
    <row r="67" spans="1:11" ht="15" customHeight="1" x14ac:dyDescent="0.2">
      <c r="A67" s="62"/>
      <c r="B67" s="69"/>
      <c r="C67" s="70"/>
      <c r="D67" s="71"/>
      <c r="E67" s="17"/>
      <c r="F67" s="17"/>
      <c r="G67" s="21"/>
      <c r="K67" s="61"/>
    </row>
    <row r="68" spans="1:11" ht="15" customHeight="1" x14ac:dyDescent="0.2">
      <c r="A68" s="62"/>
      <c r="B68" s="68"/>
      <c r="C68" s="50"/>
      <c r="D68" s="64"/>
      <c r="E68" s="54"/>
      <c r="F68" s="59"/>
      <c r="G68" s="75"/>
      <c r="K68" s="61"/>
    </row>
    <row r="69" spans="1:11" ht="15.75" x14ac:dyDescent="0.25">
      <c r="B69" s="60" t="s">
        <v>23</v>
      </c>
      <c r="K69" s="61"/>
    </row>
    <row r="70" spans="1:11" ht="13.5" thickBot="1" x14ac:dyDescent="0.25">
      <c r="K70" s="61"/>
    </row>
    <row r="71" spans="1:11" ht="17.25" thickBot="1" x14ac:dyDescent="0.25">
      <c r="A71" s="57"/>
      <c r="B71" s="65" t="s">
        <v>55</v>
      </c>
      <c r="C71" s="58"/>
      <c r="D71" s="23"/>
      <c r="E71" s="18"/>
      <c r="F71" s="18"/>
      <c r="G71" s="19">
        <f>G13</f>
        <v>0</v>
      </c>
      <c r="H71" s="59"/>
      <c r="K71" s="61"/>
    </row>
    <row r="72" spans="1:11" ht="17.25" thickBot="1" x14ac:dyDescent="0.35">
      <c r="A72" s="22"/>
      <c r="B72" s="65" t="s">
        <v>56</v>
      </c>
      <c r="C72" s="58"/>
      <c r="D72" s="23"/>
      <c r="E72" s="18"/>
      <c r="F72" s="18"/>
      <c r="G72" s="19">
        <f>G19</f>
        <v>0</v>
      </c>
      <c r="H72" s="20"/>
    </row>
    <row r="73" spans="1:11" ht="17.25" thickBot="1" x14ac:dyDescent="0.25">
      <c r="A73" s="24"/>
      <c r="B73" s="65" t="s">
        <v>57</v>
      </c>
      <c r="C73" s="58"/>
      <c r="D73" s="23"/>
      <c r="E73" s="18"/>
      <c r="F73" s="18"/>
      <c r="G73" s="19">
        <f>G29</f>
        <v>0</v>
      </c>
      <c r="H73" s="20"/>
    </row>
    <row r="74" spans="1:11" ht="17.25" thickBot="1" x14ac:dyDescent="0.25">
      <c r="A74" s="24"/>
      <c r="B74" s="65" t="s">
        <v>58</v>
      </c>
      <c r="C74" s="58"/>
      <c r="D74" s="23"/>
      <c r="E74" s="18"/>
      <c r="F74" s="18"/>
      <c r="G74" s="19">
        <f>G36</f>
        <v>0</v>
      </c>
      <c r="H74" s="20"/>
    </row>
    <row r="75" spans="1:11" ht="17.25" thickBot="1" x14ac:dyDescent="0.25">
      <c r="A75" s="24"/>
      <c r="B75" s="65" t="s">
        <v>61</v>
      </c>
      <c r="C75" s="58"/>
      <c r="D75" s="23"/>
      <c r="E75" s="18"/>
      <c r="F75" s="18"/>
      <c r="G75" s="19">
        <f>G43</f>
        <v>0</v>
      </c>
      <c r="H75" s="20"/>
    </row>
    <row r="76" spans="1:11" ht="17.25" thickBot="1" x14ac:dyDescent="0.25">
      <c r="A76" s="24"/>
      <c r="B76" s="65" t="s">
        <v>60</v>
      </c>
      <c r="C76" s="58"/>
      <c r="D76" s="23"/>
      <c r="E76" s="18"/>
      <c r="F76" s="18"/>
      <c r="G76" s="19">
        <f>G57</f>
        <v>0</v>
      </c>
      <c r="H76" s="20"/>
    </row>
    <row r="77" spans="1:11" ht="17.25" thickBot="1" x14ac:dyDescent="0.25">
      <c r="A77" s="24"/>
      <c r="B77" s="65" t="s">
        <v>59</v>
      </c>
      <c r="C77" s="58"/>
      <c r="D77" s="23"/>
      <c r="E77" s="18"/>
      <c r="F77" s="18"/>
      <c r="G77" s="19">
        <f>G65</f>
        <v>0</v>
      </c>
      <c r="H77" s="20"/>
    </row>
    <row r="78" spans="1:11" ht="17.25" thickBot="1" x14ac:dyDescent="0.25">
      <c r="A78" s="24"/>
      <c r="B78" s="69"/>
      <c r="C78" s="70"/>
      <c r="D78" s="71"/>
      <c r="E78" s="17"/>
      <c r="F78" s="17"/>
      <c r="G78" s="73"/>
      <c r="H78" s="20"/>
    </row>
    <row r="79" spans="1:11" ht="17.25" thickBot="1" x14ac:dyDescent="0.25">
      <c r="A79" s="24"/>
      <c r="B79" s="13"/>
      <c r="C79" s="5"/>
      <c r="D79" s="25"/>
      <c r="E79" s="26" t="s">
        <v>7</v>
      </c>
      <c r="F79" s="27"/>
      <c r="G79" s="63">
        <f>SUM(G71:G77)</f>
        <v>0</v>
      </c>
    </row>
    <row r="80" spans="1:11" ht="15.75" x14ac:dyDescent="0.2">
      <c r="A80" s="24"/>
      <c r="B80" s="29"/>
      <c r="C80" s="29"/>
      <c r="D80" s="30"/>
      <c r="E80" s="29"/>
      <c r="F80" s="27"/>
      <c r="G80" s="28"/>
    </row>
    <row r="81" spans="1:7" ht="17.25" thickBot="1" x14ac:dyDescent="0.25">
      <c r="A81" s="24"/>
      <c r="B81" s="13"/>
      <c r="C81" s="29"/>
      <c r="D81" s="25"/>
      <c r="E81" s="26" t="s">
        <v>8</v>
      </c>
      <c r="F81" s="27"/>
      <c r="G81" s="63">
        <f>ROUND(G79*0.25,2)</f>
        <v>0</v>
      </c>
    </row>
    <row r="82" spans="1:7" ht="15.75" x14ac:dyDescent="0.2">
      <c r="A82" s="24"/>
      <c r="B82" s="29"/>
      <c r="C82" s="29"/>
      <c r="D82" s="30"/>
      <c r="E82" s="29"/>
      <c r="F82" s="27"/>
      <c r="G82" s="28"/>
    </row>
    <row r="83" spans="1:7" ht="17.25" thickBot="1" x14ac:dyDescent="0.35">
      <c r="A83" s="31"/>
      <c r="B83" s="13"/>
      <c r="C83" s="29"/>
      <c r="D83" s="25"/>
      <c r="E83" s="26" t="s">
        <v>9</v>
      </c>
      <c r="F83" s="27"/>
      <c r="G83" s="63">
        <f>SUM(G79:G81)</f>
        <v>0</v>
      </c>
    </row>
    <row r="84" spans="1:7" ht="16.5" x14ac:dyDescent="0.2">
      <c r="B84" s="32"/>
      <c r="C84" s="32"/>
      <c r="D84" s="33"/>
      <c r="E84" s="34"/>
      <c r="F84" s="17"/>
      <c r="G84" s="21"/>
    </row>
  </sheetData>
  <protectedRanges>
    <protectedRange sqref="E7:E12" name="Raspon1"/>
  </protectedRanges>
  <mergeCells count="1">
    <mergeCell ref="E2:F2"/>
  </mergeCells>
  <phoneticPr fontId="8"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&amp;LPrilog 3. Troškovnik</oddHeader>
    <oddFooter>&amp;C&amp;8Troškovnik - OŠ Kloštar Podravski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Tajnik</cp:lastModifiedBy>
  <cp:lastPrinted>2016-07-05T05:46:31Z</cp:lastPrinted>
  <dcterms:created xsi:type="dcterms:W3CDTF">2011-01-11T19:03:39Z</dcterms:created>
  <dcterms:modified xsi:type="dcterms:W3CDTF">2021-08-19T11:34:56Z</dcterms:modified>
</cp:coreProperties>
</file>